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\Documents\"/>
    </mc:Choice>
  </mc:AlternateContent>
  <xr:revisionPtr revIDLastSave="0" documentId="13_ncr:1_{59D028E0-630A-4CD5-8C4B-273484E21AC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D11" i="1" l="1"/>
  <c r="K5" i="1" l="1"/>
  <c r="J5" i="1"/>
  <c r="I5" i="1"/>
  <c r="H5" i="1"/>
  <c r="G5" i="1"/>
  <c r="F5" i="1"/>
  <c r="E5" i="1"/>
  <c r="D5" i="1"/>
  <c r="K20" i="1"/>
  <c r="J20" i="1"/>
  <c r="I20" i="1"/>
  <c r="H20" i="1"/>
  <c r="G20" i="1"/>
  <c r="F20" i="1"/>
  <c r="E20" i="1"/>
  <c r="D20" i="1"/>
  <c r="D15" i="1"/>
  <c r="K11" i="1"/>
  <c r="J11" i="1"/>
  <c r="I11" i="1"/>
  <c r="G11" i="1"/>
  <c r="F11" i="1"/>
  <c r="E11" i="1"/>
  <c r="E14" i="1" l="1"/>
  <c r="F14" i="1" s="1"/>
  <c r="G14" i="1" s="1"/>
  <c r="H18" i="1" l="1"/>
  <c r="G13" i="1"/>
  <c r="G15" i="1" s="1"/>
  <c r="F13" i="1"/>
  <c r="F15" i="1" s="1"/>
  <c r="G18" i="1"/>
  <c r="J13" i="1"/>
  <c r="J18" i="1"/>
  <c r="E18" i="1"/>
  <c r="K18" i="1"/>
  <c r="F18" i="1"/>
  <c r="K13" i="1"/>
  <c r="I18" i="1"/>
  <c r="E13" i="1"/>
  <c r="E15" i="1" s="1"/>
  <c r="I13" i="1"/>
  <c r="H13" i="1"/>
  <c r="H14" i="1"/>
  <c r="H15" i="1" l="1"/>
  <c r="I14" i="1"/>
  <c r="I15" i="1" s="1"/>
  <c r="J14" i="1" l="1"/>
  <c r="J15" i="1" s="1"/>
  <c r="K14" i="1" l="1"/>
  <c r="K15" i="1" s="1"/>
</calcChain>
</file>

<file path=xl/sharedStrings.xml><?xml version="1.0" encoding="utf-8"?>
<sst xmlns="http://schemas.openxmlformats.org/spreadsheetml/2006/main" count="22" uniqueCount="20">
  <si>
    <t>Rim diameter</t>
  </si>
  <si>
    <t>Millimeter conversion factor</t>
  </si>
  <si>
    <t>mph</t>
  </si>
  <si>
    <t>Sidewall height (as a % of tire width)</t>
  </si>
  <si>
    <t>Tire Height Calculation (inches)</t>
  </si>
  <si>
    <t>Speedometer reading before recalibration</t>
  </si>
  <si>
    <t>Height change from stock tire</t>
  </si>
  <si>
    <t>Sidewall height (inches)</t>
  </si>
  <si>
    <t>% larger than stock</t>
  </si>
  <si>
    <t>width in millimeters</t>
  </si>
  <si>
    <t>Input</t>
  </si>
  <si>
    <t>Stock Tire</t>
  </si>
  <si>
    <t>Tire #1</t>
  </si>
  <si>
    <t>Tire #2</t>
  </si>
  <si>
    <t>Tire #3</t>
  </si>
  <si>
    <t>Tire #4</t>
  </si>
  <si>
    <t>Tire #5</t>
  </si>
  <si>
    <t>Tire #6</t>
  </si>
  <si>
    <t>Tire #7</t>
  </si>
  <si>
    <t>Tread width in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</si>
</sst>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%"/>
    <numFmt numFmtId="165" formatCode="0.00000000"/>
    <numFmt numFmtId="166" formatCode="0.000%"/>
    <numFmt numFmtId="167" formatCode="_(* #,##0.0_);_(* \(#,##0.0\);_(* &quot;-&quot;??_);_(@_)"/>
    <numFmt numFmtId="168" formatCode="0.0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2" applyNumberFormat="1" applyFont="1"/>
    <xf numFmtId="2" fontId="0" fillId="0" borderId="0" xfId="0" applyNumberFormat="1"/>
    <xf numFmtId="43" fontId="0" fillId="0" borderId="0" xfId="0" applyNumberFormat="1"/>
    <xf numFmtId="165" fontId="0" fillId="0" borderId="0" xfId="0" applyNumberFormat="1"/>
    <xf numFmtId="166" fontId="0" fillId="0" borderId="0" xfId="2" applyNumberFormat="1" applyFont="1"/>
    <xf numFmtId="167" fontId="0" fillId="0" borderId="0" xfId="1" applyNumberFormat="1" applyFont="1"/>
    <xf numFmtId="167" fontId="0" fillId="0" borderId="0" xfId="0" applyNumberFormat="1"/>
    <xf numFmtId="168" fontId="0" fillId="0" borderId="0" xfId="0" applyNumberFormat="1"/>
    <xf numFmtId="43" fontId="0" fillId="0" borderId="0" xfId="1" applyNumberFormat="1" applyFont="1"/>
    <xf numFmtId="0" fontId="0" fillId="0" borderId="1" xfId="0" applyBorder="1" applyAlignment="1">
      <alignment horizontal="center"/>
    </xf>
    <xf numFmtId="0" fontId="0" fillId="2" borderId="0" xfId="0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8"/>
  <sheetViews>
    <sheetView tabSelected="1" workbookViewId="0">
      <selection activeCell="E7" sqref="E7"/>
    </sheetView>
  </sheetViews>
  <sheetFormatPr defaultRowHeight="14.4" x14ac:dyDescent="0.3"/>
  <cols>
    <col min="3" max="3" width="35.6640625" bestFit="1" customWidth="1"/>
    <col min="6" max="6" width="10.88671875" bestFit="1" customWidth="1"/>
    <col min="7" max="7" width="10.5546875" bestFit="1" customWidth="1"/>
    <col min="8" max="8" width="10.6640625" bestFit="1" customWidth="1"/>
    <col min="9" max="10" width="9.6640625" bestFit="1" customWidth="1"/>
    <col min="11" max="11" width="9.88671875" customWidth="1"/>
    <col min="13" max="13" width="9.5546875" bestFit="1" customWidth="1"/>
  </cols>
  <sheetData>
    <row r="2" spans="2:13" x14ac:dyDescent="0.3">
      <c r="C2" t="s">
        <v>1</v>
      </c>
      <c r="D2">
        <v>3.9370000000000002E-2</v>
      </c>
    </row>
    <row r="4" spans="2:13" x14ac:dyDescent="0.3"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0" t="s">
        <v>16</v>
      </c>
      <c r="J4" s="10" t="s">
        <v>17</v>
      </c>
      <c r="K4" s="10" t="s">
        <v>18</v>
      </c>
    </row>
    <row r="5" spans="2:13" x14ac:dyDescent="0.3">
      <c r="C5" t="s">
        <v>19</v>
      </c>
      <c r="D5">
        <f t="shared" ref="D5:K5" si="0">ROUND(+D7*$D$2,2)</f>
        <v>10.83</v>
      </c>
      <c r="E5">
        <f t="shared" si="0"/>
        <v>11.22</v>
      </c>
      <c r="F5">
        <f t="shared" si="0"/>
        <v>10.83</v>
      </c>
      <c r="G5">
        <f t="shared" si="0"/>
        <v>11.61</v>
      </c>
      <c r="H5">
        <f t="shared" si="0"/>
        <v>11.22</v>
      </c>
      <c r="I5">
        <f t="shared" si="0"/>
        <v>0</v>
      </c>
      <c r="J5">
        <f t="shared" si="0"/>
        <v>0</v>
      </c>
      <c r="K5">
        <f t="shared" si="0"/>
        <v>0</v>
      </c>
    </row>
    <row r="7" spans="2:13" x14ac:dyDescent="0.3">
      <c r="B7" t="s">
        <v>10</v>
      </c>
      <c r="C7" t="s">
        <v>9</v>
      </c>
      <c r="D7" s="11">
        <v>275</v>
      </c>
      <c r="E7" s="11">
        <v>285</v>
      </c>
      <c r="F7" s="11">
        <v>275</v>
      </c>
      <c r="G7" s="11">
        <v>295</v>
      </c>
      <c r="H7" s="11">
        <v>285</v>
      </c>
      <c r="I7" s="11"/>
      <c r="J7" s="11"/>
      <c r="K7" s="11"/>
    </row>
    <row r="8" spans="2:13" x14ac:dyDescent="0.3">
      <c r="B8" t="s">
        <v>10</v>
      </c>
      <c r="C8" t="s">
        <v>3</v>
      </c>
      <c r="D8" s="11">
        <v>55</v>
      </c>
      <c r="E8" s="11">
        <v>55</v>
      </c>
      <c r="F8" s="11">
        <v>60</v>
      </c>
      <c r="G8" s="11">
        <v>55</v>
      </c>
      <c r="H8" s="11">
        <v>65</v>
      </c>
      <c r="I8" s="11"/>
      <c r="J8" s="11"/>
      <c r="K8" s="11"/>
      <c r="M8" s="2"/>
    </row>
    <row r="9" spans="2:13" x14ac:dyDescent="0.3">
      <c r="B9" t="s">
        <v>10</v>
      </c>
      <c r="C9" t="s">
        <v>0</v>
      </c>
      <c r="D9" s="11">
        <v>20</v>
      </c>
      <c r="E9" s="11">
        <v>20</v>
      </c>
      <c r="F9" s="11">
        <v>20</v>
      </c>
      <c r="G9" s="11">
        <v>20</v>
      </c>
      <c r="H9" s="11">
        <v>20</v>
      </c>
      <c r="I9" s="11"/>
      <c r="J9" s="11"/>
      <c r="K9" s="11"/>
    </row>
    <row r="10" spans="2:13" x14ac:dyDescent="0.3">
      <c r="M10" s="8"/>
    </row>
    <row r="11" spans="2:13" x14ac:dyDescent="0.3">
      <c r="C11" t="s">
        <v>4</v>
      </c>
      <c r="D11" s="9">
        <f t="shared" ref="D11:K11" si="1">ROUND((((D7*(D8/100))*$D$2)*2)+D9,1)</f>
        <v>31.9</v>
      </c>
      <c r="E11" s="9">
        <f t="shared" si="1"/>
        <v>32.299999999999997</v>
      </c>
      <c r="F11" s="9">
        <f t="shared" si="1"/>
        <v>33</v>
      </c>
      <c r="G11" s="9">
        <f t="shared" si="1"/>
        <v>32.799999999999997</v>
      </c>
      <c r="H11" s="9">
        <f t="shared" si="1"/>
        <v>34.6</v>
      </c>
      <c r="I11" s="6">
        <f t="shared" si="1"/>
        <v>0</v>
      </c>
      <c r="J11" s="6">
        <f t="shared" si="1"/>
        <v>0</v>
      </c>
      <c r="K11" s="6">
        <f t="shared" si="1"/>
        <v>0</v>
      </c>
    </row>
    <row r="13" spans="2:13" x14ac:dyDescent="0.3">
      <c r="C13" t="s">
        <v>8</v>
      </c>
      <c r="D13" s="1"/>
      <c r="E13" s="1">
        <f t="shared" ref="E13:K13" si="2">(E11-$D$11)/$D$11</f>
        <v>1.2539184952978013E-2</v>
      </c>
      <c r="F13" s="1">
        <f>(F11-$D$11)/$D$11</f>
        <v>3.4482758620689703E-2</v>
      </c>
      <c r="G13" s="1">
        <f>(G11-$D$11)/$D$11</f>
        <v>2.8213166144200583E-2</v>
      </c>
      <c r="H13" s="1">
        <f t="shared" si="2"/>
        <v>8.4639498432601976E-2</v>
      </c>
      <c r="I13" s="5">
        <f t="shared" si="2"/>
        <v>-1</v>
      </c>
      <c r="J13" s="5">
        <f t="shared" si="2"/>
        <v>-1</v>
      </c>
      <c r="K13" s="5">
        <f t="shared" si="2"/>
        <v>-1</v>
      </c>
    </row>
    <row r="14" spans="2:13" x14ac:dyDescent="0.3">
      <c r="C14" t="s">
        <v>2</v>
      </c>
      <c r="D14">
        <v>70</v>
      </c>
      <c r="E14">
        <f t="shared" ref="E14:K14" si="3">+D14</f>
        <v>70</v>
      </c>
      <c r="F14">
        <f t="shared" si="3"/>
        <v>70</v>
      </c>
      <c r="G14">
        <f t="shared" si="3"/>
        <v>70</v>
      </c>
      <c r="H14">
        <f t="shared" si="3"/>
        <v>70</v>
      </c>
      <c r="I14">
        <f t="shared" si="3"/>
        <v>70</v>
      </c>
      <c r="J14">
        <f t="shared" si="3"/>
        <v>70</v>
      </c>
      <c r="K14">
        <f t="shared" si="3"/>
        <v>70</v>
      </c>
    </row>
    <row r="15" spans="2:13" x14ac:dyDescent="0.3">
      <c r="C15" t="s">
        <v>5</v>
      </c>
      <c r="D15" s="2">
        <f>ROUND(+D14*(1+D13),2)</f>
        <v>70</v>
      </c>
      <c r="E15" s="2">
        <f t="shared" ref="E15:K15" si="4">ROUND(+E14*(1+E13),2)</f>
        <v>70.88</v>
      </c>
      <c r="F15" s="2">
        <f t="shared" si="4"/>
        <v>72.41</v>
      </c>
      <c r="G15" s="2">
        <f t="shared" si="4"/>
        <v>71.97</v>
      </c>
      <c r="H15" s="2">
        <f t="shared" si="4"/>
        <v>75.92</v>
      </c>
      <c r="I15" s="2">
        <f t="shared" si="4"/>
        <v>0</v>
      </c>
      <c r="J15" s="2">
        <f t="shared" si="4"/>
        <v>0</v>
      </c>
      <c r="K15" s="2">
        <f t="shared" si="4"/>
        <v>0</v>
      </c>
    </row>
    <row r="18" spans="3:11" x14ac:dyDescent="0.3">
      <c r="C18" t="s">
        <v>6</v>
      </c>
      <c r="E18" s="3">
        <f>+E11-$D$11</f>
        <v>0.39999999999999858</v>
      </c>
      <c r="F18" s="7">
        <f t="shared" ref="F18:I18" si="5">+F11-$D$11</f>
        <v>1.1000000000000014</v>
      </c>
      <c r="G18" s="7">
        <f t="shared" si="5"/>
        <v>0.89999999999999858</v>
      </c>
      <c r="H18" s="7">
        <f>+H11-$D$11</f>
        <v>2.7000000000000028</v>
      </c>
      <c r="I18" s="7">
        <f t="shared" si="5"/>
        <v>-31.9</v>
      </c>
      <c r="J18" s="7">
        <f>+J11-$D$11</f>
        <v>-31.9</v>
      </c>
      <c r="K18" s="7">
        <f>+K11-$D$11</f>
        <v>-31.9</v>
      </c>
    </row>
    <row r="20" spans="3:11" x14ac:dyDescent="0.3">
      <c r="C20" t="s">
        <v>7</v>
      </c>
      <c r="D20">
        <f t="shared" ref="D20:K20" si="6">ROUND(+D7*(D8/100)*$D$2,2)</f>
        <v>5.95</v>
      </c>
      <c r="E20">
        <f t="shared" si="6"/>
        <v>6.17</v>
      </c>
      <c r="F20">
        <f t="shared" si="6"/>
        <v>6.5</v>
      </c>
      <c r="G20">
        <f t="shared" si="6"/>
        <v>6.39</v>
      </c>
      <c r="H20">
        <f t="shared" si="6"/>
        <v>7.29</v>
      </c>
      <c r="I20">
        <f t="shared" si="6"/>
        <v>0</v>
      </c>
      <c r="J20">
        <f t="shared" si="6"/>
        <v>0</v>
      </c>
      <c r="K20">
        <f t="shared" si="6"/>
        <v>0</v>
      </c>
    </row>
    <row r="23" spans="3:11" x14ac:dyDescent="0.3">
      <c r="G23" s="4"/>
    </row>
    <row r="27" spans="3:11" x14ac:dyDescent="0.3">
      <c r="E27" s="6"/>
    </row>
    <row r="28" spans="3:11" x14ac:dyDescent="0.3">
      <c r="E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CenterPoint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00201350</dc:creator>
  <cp:lastModifiedBy>James Brown</cp:lastModifiedBy>
  <dcterms:created xsi:type="dcterms:W3CDTF">2011-06-16T17:58:12Z</dcterms:created>
  <dcterms:modified xsi:type="dcterms:W3CDTF">2019-06-30T14:18:30Z</dcterms:modified>
</cp:coreProperties>
</file>